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440" windowHeight="12585"/>
  </bookViews>
  <sheets>
    <sheet name="ИТОГ с занятыми ставками" sheetId="1" r:id="rId1"/>
  </sheets>
  <externalReferences>
    <externalReference r:id="rId2"/>
    <externalReference r:id="rId3"/>
  </externalReferences>
  <definedNames>
    <definedName name="_xlnm._FilterDatabase" localSheetId="0" hidden="1">'ИТОГ с занятыми ставками'!$A$10:$F$101</definedName>
    <definedName name="А" localSheetId="0">'[1]объемы общие'!#REF!</definedName>
    <definedName name="А">'[1]объемы общие'!#REF!</definedName>
    <definedName name="ВИ" localSheetId="0">[2]общие!#REF!</definedName>
    <definedName name="ВИ">[2]общие!#REF!</definedName>
    <definedName name="_xlnm.Print_Titles" localSheetId="0">'ИТОГ с занятыми ставками'!$7:$8</definedName>
  </definedNames>
  <calcPr calcId="125725"/>
</workbook>
</file>

<file path=xl/calcChain.xml><?xml version="1.0" encoding="utf-8"?>
<calcChain xmlns="http://schemas.openxmlformats.org/spreadsheetml/2006/main">
  <c r="J10" i="1"/>
  <c r="D98"/>
  <c r="F10"/>
  <c r="F100" l="1"/>
  <c r="E100"/>
  <c r="D100"/>
  <c r="C100"/>
  <c r="F99"/>
  <c r="F98"/>
  <c r="E98"/>
  <c r="C98"/>
  <c r="F97"/>
  <c r="F96"/>
  <c r="F94" s="1"/>
  <c r="F95"/>
  <c r="E94"/>
  <c r="D94"/>
  <c r="C94"/>
  <c r="F93"/>
  <c r="F92"/>
  <c r="F91" s="1"/>
  <c r="E91"/>
  <c r="D91"/>
  <c r="C91"/>
  <c r="F90"/>
  <c r="F89"/>
  <c r="F88"/>
  <c r="F87"/>
  <c r="F86"/>
  <c r="F84" s="1"/>
  <c r="F85"/>
  <c r="E84"/>
  <c r="D84"/>
  <c r="C84"/>
  <c r="F83"/>
  <c r="F82"/>
  <c r="F81"/>
  <c r="F80"/>
  <c r="F79"/>
  <c r="F78"/>
  <c r="F77"/>
  <c r="F76" s="1"/>
  <c r="E76"/>
  <c r="D76"/>
  <c r="C76"/>
  <c r="F75"/>
  <c r="F74"/>
  <c r="F73"/>
  <c r="F72"/>
  <c r="F71"/>
  <c r="F70"/>
  <c r="F69"/>
  <c r="E69"/>
  <c r="D69"/>
  <c r="C69"/>
  <c r="F68"/>
  <c r="F67"/>
  <c r="F66"/>
  <c r="F65"/>
  <c r="F64"/>
  <c r="E64"/>
  <c r="D64"/>
  <c r="C64"/>
  <c r="F63"/>
  <c r="F62"/>
  <c r="F60"/>
  <c r="F59"/>
  <c r="F58"/>
  <c r="F57"/>
  <c r="F56"/>
  <c r="F55"/>
  <c r="F54"/>
  <c r="F53"/>
  <c r="E53"/>
  <c r="D53"/>
  <c r="C53"/>
  <c r="F52"/>
  <c r="F51"/>
  <c r="F50"/>
  <c r="F49"/>
  <c r="F48"/>
  <c r="F47"/>
  <c r="F46"/>
  <c r="F45"/>
  <c r="F44"/>
  <c r="F42" s="1"/>
  <c r="F43"/>
  <c r="E42"/>
  <c r="D42"/>
  <c r="C42"/>
  <c r="F41"/>
  <c r="F40"/>
  <c r="F39"/>
  <c r="F36" s="1"/>
  <c r="F38"/>
  <c r="F37"/>
  <c r="E36"/>
  <c r="D36"/>
  <c r="C36"/>
  <c r="F35"/>
  <c r="F34"/>
  <c r="F33"/>
  <c r="F32"/>
  <c r="F31"/>
  <c r="F30"/>
  <c r="F29"/>
  <c r="F28"/>
  <c r="F27"/>
  <c r="F26"/>
  <c r="F25"/>
  <c r="F24"/>
  <c r="F23"/>
  <c r="F22"/>
  <c r="F20" s="1"/>
  <c r="F21"/>
  <c r="E20"/>
  <c r="E10" s="1"/>
  <c r="D20"/>
  <c r="C20"/>
  <c r="F19"/>
  <c r="F18"/>
  <c r="F17"/>
  <c r="F16"/>
  <c r="F15"/>
  <c r="F14"/>
  <c r="F13"/>
  <c r="F12" s="1"/>
  <c r="E12"/>
  <c r="D12"/>
  <c r="C12"/>
  <c r="E11"/>
  <c r="D11"/>
  <c r="C11"/>
  <c r="F11" s="1"/>
  <c r="D10"/>
  <c r="C10"/>
</calcChain>
</file>

<file path=xl/sharedStrings.xml><?xml version="1.0" encoding="utf-8"?>
<sst xmlns="http://schemas.openxmlformats.org/spreadsheetml/2006/main" count="107" uniqueCount="101">
  <si>
    <t>ИТОГО</t>
  </si>
  <si>
    <t>обслуживающих от 100 до 900 жителей</t>
  </si>
  <si>
    <t>обслуживающих от 900 до 1500 жителей</t>
  </si>
  <si>
    <t>обслуживающих от 1500 до 2000 жителей</t>
  </si>
  <si>
    <t>Итого
 ФАПов</t>
  </si>
  <si>
    <t>№</t>
  </si>
  <si>
    <t>Всего</t>
  </si>
  <si>
    <t xml:space="preserve">Государственное бюджетное учреждение здравоохранения Астраханской области «Ахтубинская районная больница»      (ГБУЗ АО «Ахтубинская РБ») </t>
  </si>
  <si>
    <t>п. Верблюжий</t>
  </si>
  <si>
    <t>с. Батаевка</t>
  </si>
  <si>
    <t>с. Пироговка</t>
  </si>
  <si>
    <t>с. Покровка</t>
  </si>
  <si>
    <t>с. Пологое Займище</t>
  </si>
  <si>
    <t>с. Удачное</t>
  </si>
  <si>
    <t>с. Успенка</t>
  </si>
  <si>
    <t>Государственное бюджетное учреждение здравоохранения Астраханской области «Володарская районная больница»               (ГБУЗ АО «Володарская РБ»)</t>
  </si>
  <si>
    <t xml:space="preserve">п. Камардан </t>
  </si>
  <si>
    <t>п. Костюбе</t>
  </si>
  <si>
    <t xml:space="preserve">с. Алексеевка </t>
  </si>
  <si>
    <t xml:space="preserve">с. Алтынжар </t>
  </si>
  <si>
    <t xml:space="preserve">с. Калинино </t>
  </si>
  <si>
    <t xml:space="preserve">с. Лебяжье </t>
  </si>
  <si>
    <t xml:space="preserve">с. Маково </t>
  </si>
  <si>
    <t>с. Нововасильево</t>
  </si>
  <si>
    <t xml:space="preserve">с. Новокрасное </t>
  </si>
  <si>
    <t xml:space="preserve">с. Новый Рычан </t>
  </si>
  <si>
    <t xml:space="preserve">с. Разбугорье </t>
  </si>
  <si>
    <t xml:space="preserve">с. Тулугановка </t>
  </si>
  <si>
    <t xml:space="preserve">с. Тюрино </t>
  </si>
  <si>
    <t xml:space="preserve">с. Шагано- Кондаковка </t>
  </si>
  <si>
    <t xml:space="preserve">с. Ямное </t>
  </si>
  <si>
    <t>Государственное бюджетное учреждение здравоохранения Астраханской области «Енотаевская районная больница»        (ГБУЗ АО «Енотаевская РБ»)</t>
  </si>
  <si>
    <t>с. Ветлянка</t>
  </si>
  <si>
    <t>с. Грачи</t>
  </si>
  <si>
    <t>с. Ивановка</t>
  </si>
  <si>
    <t>с. Новострой</t>
  </si>
  <si>
    <t>с. Сероглазка</t>
  </si>
  <si>
    <t>Государственное бюджетное учреждение здравоохранения Астраханской области «Икрянинская районная больница»        (ГБУЗ АО «Икрянинская РБ»)</t>
  </si>
  <si>
    <t>п. Товарный</t>
  </si>
  <si>
    <t>с. Алгаза</t>
  </si>
  <si>
    <t>с. Вахромеево</t>
  </si>
  <si>
    <t>с. Восточное</t>
  </si>
  <si>
    <t>с. Ново-Булгары</t>
  </si>
  <si>
    <t>с. Озёрное</t>
  </si>
  <si>
    <t xml:space="preserve">с. Оранжереи </t>
  </si>
  <si>
    <t>с. Седлистое</t>
  </si>
  <si>
    <t>с. Сергиевка</t>
  </si>
  <si>
    <t>с. Сергино</t>
  </si>
  <si>
    <t>Государственное бюджетное учреждение здравоохранения Астраханской области «Камызякская районная больница» (ГБУЗ АО «Камызякская РБ»)</t>
  </si>
  <si>
    <t>с. Бараний Бугор</t>
  </si>
  <si>
    <t>с. Бирючок</t>
  </si>
  <si>
    <t>с. Грушево</t>
  </si>
  <si>
    <t>с. Караульное</t>
  </si>
  <si>
    <t>с. Лебяжье</t>
  </si>
  <si>
    <t>с. Парыгино</t>
  </si>
  <si>
    <t>с. Полдневое</t>
  </si>
  <si>
    <t>с. Трехизбинка</t>
  </si>
  <si>
    <t>с. Чаган</t>
  </si>
  <si>
    <t>с. Чапаево</t>
  </si>
  <si>
    <t>Государственное бюджетное учреждение здравоохранения Астраханской области «Красноярская районная больница»      (ГБУЗ АО «Красноярская РБ»)</t>
  </si>
  <si>
    <t>с. Алча</t>
  </si>
  <si>
    <t>с. Караозек</t>
  </si>
  <si>
    <t>с. Кривой Бузан</t>
  </si>
  <si>
    <t>с. Малый Арал</t>
  </si>
  <si>
    <t>Государственное бюджетное учреждение здравоохранения Астраханской области «Лиманская районная больница»           (ГБУЗ АО «Лиманская РБ»)</t>
  </si>
  <si>
    <t>с. Басы</t>
  </si>
  <si>
    <t>с. Воскресеновка</t>
  </si>
  <si>
    <t>с. Михайловка</t>
  </si>
  <si>
    <t>с. Проточное</t>
  </si>
  <si>
    <t>с. Рынок</t>
  </si>
  <si>
    <t>с. Яр-Базар</t>
  </si>
  <si>
    <t>Государственное бюджетное учреждение здравоохранения Астраханской области «Наримановская районная больница» (ГБУЗ АО «Наримановская РБ»)</t>
  </si>
  <si>
    <t>п. Караагаш</t>
  </si>
  <si>
    <t>п. Мирный</t>
  </si>
  <si>
    <t>п. Трусово</t>
  </si>
  <si>
    <t>с. Биштюбинка</t>
  </si>
  <si>
    <t>с. Новокучергановка</t>
  </si>
  <si>
    <t>с. Рассвет</t>
  </si>
  <si>
    <t>с. Тулугановка</t>
  </si>
  <si>
    <t>Государственное бюджетное учреждение здравоохранения Астраханской области «Приволжская районная больница»       (ГБУЗ АО «Приволжская РБ»)</t>
  </si>
  <si>
    <t>п. Ассадулаево</t>
  </si>
  <si>
    <t>п. Нартовский</t>
  </si>
  <si>
    <t>п. Начало</t>
  </si>
  <si>
    <t>п. Яманцуг</t>
  </si>
  <si>
    <t>с. Водяновка</t>
  </si>
  <si>
    <t>с. Кулаковка</t>
  </si>
  <si>
    <t>Государственное бюджетное учреждение здравоохранения Астраханской области «Харабалинская районная больница»   (ГБУЗ АО «Харабалинская РБ»)</t>
  </si>
  <si>
    <t>с. Речное</t>
  </si>
  <si>
    <t>Государственное бюджетное учреждение здравоохранения Астраханской области «Черноярская районная больница»       (ГБУЗ АО «Черноярская РБ»)</t>
  </si>
  <si>
    <t>с. Поды</t>
  </si>
  <si>
    <t>с. Вязовка</t>
  </si>
  <si>
    <t>с. Ступино</t>
  </si>
  <si>
    <t>Государственное бюджетное учреждение здравоохранения Астраханской области     (ГБУЗ АО «ГБ ЗАТО Знаменск»)</t>
  </si>
  <si>
    <t xml:space="preserve"> Садовое    </t>
  </si>
  <si>
    <t>ЧУЗ "КЛИНИЧЕСКАЯ БОЛЬНИЦА  "РЖД-МЕДИЦИНА"Г.АСТРАХАНЬ"</t>
  </si>
  <si>
    <t>п. Средний Баскунчак</t>
  </si>
  <si>
    <t>СТОИМОСТЬ</t>
  </si>
  <si>
    <t>Фельдшерско-акушерские пункты, соответствующие требованиям, установленным положением об организации оказания первичной медико-санитарной помощи</t>
  </si>
  <si>
    <t xml:space="preserve">к Тарифному соглашению </t>
  </si>
  <si>
    <t>Приложение № 36</t>
  </si>
  <si>
    <t>от " 29 " января 2020г.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</si>
</sst>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\ _₽_-;\-* #,##0\ _₽_-;_-* &quot;-&quot;??\ _₽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5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5" fontId="4" fillId="0" borderId="5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center" vertical="center"/>
    </xf>
    <xf numFmtId="165" fontId="4" fillId="0" borderId="10" xfId="2" applyNumberFormat="1" applyFont="1" applyFill="1" applyBorder="1" applyAlignment="1">
      <alignment horizontal="center" vertical="center"/>
    </xf>
    <xf numFmtId="165" fontId="4" fillId="0" borderId="11" xfId="2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164" fontId="10" fillId="0" borderId="0" xfId="1" applyNumberFormat="1" applyFont="1" applyFill="1" applyBorder="1"/>
    <xf numFmtId="164" fontId="0" fillId="0" borderId="0" xfId="0" applyNumberFormat="1" applyFill="1" applyBorder="1"/>
    <xf numFmtId="0" fontId="0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11.2015%20-%20&#1082;&#1086;&#1087;&#1080;&#1103;\&#1054;&#1073;&#1098;&#1077;&#1084;&#1099;%20&#1074;%20&#1090;&#1072;&#1073;&#1083;&#1080;&#1094;&#1072;&#1093;%20&#1085;&#1072;%2001.11.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01.2015\&#1086;&#1073;&#1098;&#1077;&#1084;&#1099;%20&#1074;%20&#1090;&#1072;&#1073;&#1083;&#1080;&#1094;&#1072;&#1093;%20&#1085;&#1072;%2001.01.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рректировки"/>
      <sheetName val="объемы общие"/>
      <sheetName val="диализ"/>
      <sheetName val="вмп"/>
      <sheetName val="кругл ст"/>
      <sheetName val="реаб кругл ст"/>
      <sheetName val="днев"/>
      <sheetName val="реаб днев"/>
      <sheetName val="поликлиника"/>
      <sheetName val="Скорая МП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"/>
      <sheetName val="диализ"/>
      <sheetName val="вмп"/>
      <sheetName val="кругл"/>
      <sheetName val="реаб кругл"/>
      <sheetName val="дневн"/>
      <sheetName val="реаб днев"/>
      <sheetName val="поликлиника"/>
      <sheetName val="Скорая М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105"/>
  <sheetViews>
    <sheetView tabSelected="1" zoomScale="86" zoomScaleNormal="86" zoomScaleSheetLayoutView="100" workbookViewId="0">
      <pane xSplit="2" ySplit="9" topLeftCell="C10" activePane="bottomRight" state="frozen"/>
      <selection pane="topRight" activeCell="C1" sqref="C1"/>
      <selection pane="bottomLeft" activeCell="A5" sqref="A5"/>
      <selection pane="bottomRight" activeCell="A5" sqref="A5:J5"/>
    </sheetView>
  </sheetViews>
  <sheetFormatPr defaultRowHeight="15.75"/>
  <cols>
    <col min="1" max="1" width="9.140625" style="8"/>
    <col min="2" max="2" width="28.28515625" style="9" customWidth="1"/>
    <col min="3" max="5" width="12.7109375" style="8" customWidth="1"/>
    <col min="6" max="6" width="12.7109375" style="10" customWidth="1"/>
    <col min="7" max="10" width="17.140625" style="8" customWidth="1"/>
    <col min="11" max="16384" width="9.140625" style="8"/>
  </cols>
  <sheetData>
    <row r="1" spans="1:10" ht="18.75">
      <c r="I1" s="7" t="s">
        <v>99</v>
      </c>
    </row>
    <row r="2" spans="1:10" ht="18.75">
      <c r="I2" s="7" t="s">
        <v>98</v>
      </c>
    </row>
    <row r="3" spans="1:10" ht="18.75">
      <c r="I3" s="7" t="s">
        <v>100</v>
      </c>
    </row>
    <row r="5" spans="1:10" ht="39" customHeight="1">
      <c r="A5" s="11" t="s">
        <v>97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31.5" customHeight="1" thickBot="1">
      <c r="A6" s="13"/>
      <c r="B6" s="14"/>
    </row>
    <row r="7" spans="1:10" ht="55.5" customHeight="1">
      <c r="A7" s="15" t="s">
        <v>97</v>
      </c>
      <c r="B7" s="16"/>
      <c r="C7" s="17" t="s">
        <v>0</v>
      </c>
      <c r="D7" s="18"/>
      <c r="E7" s="18"/>
      <c r="F7" s="19"/>
      <c r="G7" s="17" t="s">
        <v>96</v>
      </c>
      <c r="H7" s="18"/>
      <c r="I7" s="18"/>
      <c r="J7" s="20"/>
    </row>
    <row r="8" spans="1:10" ht="60">
      <c r="A8" s="21"/>
      <c r="B8" s="22"/>
      <c r="C8" s="23" t="s">
        <v>1</v>
      </c>
      <c r="D8" s="24" t="s">
        <v>2</v>
      </c>
      <c r="E8" s="24" t="s">
        <v>3</v>
      </c>
      <c r="F8" s="25" t="s">
        <v>4</v>
      </c>
      <c r="G8" s="23" t="s">
        <v>1</v>
      </c>
      <c r="H8" s="24" t="s">
        <v>2</v>
      </c>
      <c r="I8" s="24" t="s">
        <v>3</v>
      </c>
      <c r="J8" s="26" t="s">
        <v>4</v>
      </c>
    </row>
    <row r="9" spans="1:10" ht="15" customHeight="1">
      <c r="A9" s="27"/>
      <c r="B9" s="28"/>
      <c r="C9" s="29"/>
      <c r="D9" s="30"/>
      <c r="E9" s="30"/>
      <c r="F9" s="31"/>
      <c r="G9" s="3"/>
      <c r="H9" s="4"/>
      <c r="I9" s="4"/>
      <c r="J9" s="32"/>
    </row>
    <row r="10" spans="1:10" ht="31.5" customHeight="1">
      <c r="A10" s="33" t="s">
        <v>5</v>
      </c>
      <c r="B10" s="34" t="s">
        <v>6</v>
      </c>
      <c r="C10" s="35">
        <f>C12+C20+C36+C42+C53+C64+C69+C76+C84+C91+C94+C98+C100</f>
        <v>52</v>
      </c>
      <c r="D10" s="36">
        <f>D12+D20+D36+D42+D53+D64+D69+D76+D84+D91+D94+D98+D100</f>
        <v>19</v>
      </c>
      <c r="E10" s="36">
        <f>E12+E20+E36+E42+E53+E64+E69+E76+E84+E91+E94+E98+E100</f>
        <v>7</v>
      </c>
      <c r="F10" s="5">
        <f>F12+F20+F36+F42+F53+F64+F69+F76+F84+F91+F94+F98+F100</f>
        <v>78</v>
      </c>
      <c r="G10" s="37">
        <v>49774400</v>
      </c>
      <c r="H10" s="38">
        <v>28811600</v>
      </c>
      <c r="I10" s="38">
        <v>11919600</v>
      </c>
      <c r="J10" s="39">
        <f>J12+J20+J36+J42+J53+J64+J69+J76+J84+J91+J94+J98+J100</f>
        <v>90505600</v>
      </c>
    </row>
    <row r="11" spans="1:10" ht="30.75" hidden="1" customHeight="1">
      <c r="A11" s="27"/>
      <c r="B11" s="1"/>
      <c r="C11" s="35">
        <f>C15++C18+C21+C23+C26+C28+C29+C31+C32+C34+C35+C40+C41+C43+C44+C45+C46+C48+C56+C58+C59+C66+C67+C68+C71+C73+C74+C75+C77+C89+C92+C95+C96+C99</f>
        <v>34</v>
      </c>
      <c r="D11" s="36">
        <f>D17+D19+D22+D25+D27+D30+D50+D60+D70+D72+D78+D80+D82+D87+D93</f>
        <v>16</v>
      </c>
      <c r="E11" s="36">
        <f>E54+E55+E62+E79+E90</f>
        <v>5</v>
      </c>
      <c r="F11" s="5">
        <f>C11+D11+E11</f>
        <v>55</v>
      </c>
      <c r="G11" s="40">
        <v>32544800</v>
      </c>
      <c r="H11" s="41">
        <v>24262400</v>
      </c>
      <c r="I11" s="41">
        <v>8514000</v>
      </c>
      <c r="J11" s="42">
        <v>65321200</v>
      </c>
    </row>
    <row r="12" spans="1:10" ht="54.75" customHeight="1">
      <c r="A12" s="27"/>
      <c r="B12" s="43" t="s">
        <v>7</v>
      </c>
      <c r="C12" s="35">
        <f t="shared" ref="C12:E12" si="0">SUM(C13:C19)</f>
        <v>4</v>
      </c>
      <c r="D12" s="36">
        <f t="shared" si="0"/>
        <v>4</v>
      </c>
      <c r="E12" s="36">
        <f t="shared" si="0"/>
        <v>0</v>
      </c>
      <c r="F12" s="5">
        <f>SUM(F13:F19)</f>
        <v>8</v>
      </c>
      <c r="G12" s="37">
        <v>3828800</v>
      </c>
      <c r="H12" s="38">
        <v>6065600</v>
      </c>
      <c r="I12" s="38">
        <v>0</v>
      </c>
      <c r="J12" s="39">
        <v>9894400</v>
      </c>
    </row>
    <row r="13" spans="1:10" ht="24.95" customHeight="1">
      <c r="A13" s="33">
        <v>1</v>
      </c>
      <c r="B13" s="2" t="s">
        <v>8</v>
      </c>
      <c r="C13" s="3">
        <v>1</v>
      </c>
      <c r="D13" s="4"/>
      <c r="E13" s="4"/>
      <c r="F13" s="5">
        <f t="shared" ref="F13:F19" si="1">C13+D13+E13</f>
        <v>1</v>
      </c>
      <c r="G13" s="40">
        <v>957200</v>
      </c>
      <c r="H13" s="41">
        <v>0</v>
      </c>
      <c r="I13" s="41">
        <v>0</v>
      </c>
      <c r="J13" s="42">
        <v>957200</v>
      </c>
    </row>
    <row r="14" spans="1:10" ht="24.95" customHeight="1">
      <c r="A14" s="33">
        <v>2</v>
      </c>
      <c r="B14" s="2" t="s">
        <v>9</v>
      </c>
      <c r="C14" s="3">
        <v>1</v>
      </c>
      <c r="D14" s="4"/>
      <c r="E14" s="4"/>
      <c r="F14" s="5">
        <f t="shared" si="1"/>
        <v>1</v>
      </c>
      <c r="G14" s="40">
        <v>957200</v>
      </c>
      <c r="H14" s="41">
        <v>0</v>
      </c>
      <c r="I14" s="41">
        <v>0</v>
      </c>
      <c r="J14" s="42">
        <v>957200</v>
      </c>
    </row>
    <row r="15" spans="1:10" ht="24.95" customHeight="1">
      <c r="A15" s="33">
        <v>3</v>
      </c>
      <c r="B15" s="2" t="s">
        <v>10</v>
      </c>
      <c r="C15" s="3">
        <v>1</v>
      </c>
      <c r="D15" s="4"/>
      <c r="E15" s="4"/>
      <c r="F15" s="5">
        <f t="shared" si="1"/>
        <v>1</v>
      </c>
      <c r="G15" s="40">
        <v>957200</v>
      </c>
      <c r="H15" s="41">
        <v>0</v>
      </c>
      <c r="I15" s="41">
        <v>0</v>
      </c>
      <c r="J15" s="42">
        <v>957200</v>
      </c>
    </row>
    <row r="16" spans="1:10" ht="24.95" customHeight="1">
      <c r="A16" s="33">
        <v>4</v>
      </c>
      <c r="B16" s="2" t="s">
        <v>11</v>
      </c>
      <c r="C16" s="3"/>
      <c r="D16" s="4">
        <v>1</v>
      </c>
      <c r="E16" s="4"/>
      <c r="F16" s="5">
        <f t="shared" si="1"/>
        <v>1</v>
      </c>
      <c r="G16" s="40">
        <v>0</v>
      </c>
      <c r="H16" s="41">
        <v>1516400</v>
      </c>
      <c r="I16" s="41">
        <v>0</v>
      </c>
      <c r="J16" s="42">
        <v>1516400</v>
      </c>
    </row>
    <row r="17" spans="1:10" ht="24.95" customHeight="1">
      <c r="A17" s="33">
        <v>5</v>
      </c>
      <c r="B17" s="2" t="s">
        <v>12</v>
      </c>
      <c r="C17" s="3"/>
      <c r="D17" s="4">
        <v>1</v>
      </c>
      <c r="E17" s="4"/>
      <c r="F17" s="5">
        <f t="shared" si="1"/>
        <v>1</v>
      </c>
      <c r="G17" s="40">
        <v>0</v>
      </c>
      <c r="H17" s="41">
        <v>1516400</v>
      </c>
      <c r="I17" s="41">
        <v>0</v>
      </c>
      <c r="J17" s="42">
        <v>1516400</v>
      </c>
    </row>
    <row r="18" spans="1:10" ht="24.95" customHeight="1">
      <c r="A18" s="33">
        <v>7</v>
      </c>
      <c r="B18" s="2" t="s">
        <v>13</v>
      </c>
      <c r="C18" s="3">
        <v>1</v>
      </c>
      <c r="D18" s="4"/>
      <c r="E18" s="4"/>
      <c r="F18" s="5">
        <f t="shared" si="1"/>
        <v>1</v>
      </c>
      <c r="G18" s="40">
        <v>957200</v>
      </c>
      <c r="H18" s="41">
        <v>0</v>
      </c>
      <c r="I18" s="41">
        <v>0</v>
      </c>
      <c r="J18" s="42">
        <v>957200</v>
      </c>
    </row>
    <row r="19" spans="1:10" ht="24.95" customHeight="1">
      <c r="A19" s="33">
        <v>8</v>
      </c>
      <c r="B19" s="2" t="s">
        <v>14</v>
      </c>
      <c r="C19" s="3"/>
      <c r="D19" s="4">
        <v>2</v>
      </c>
      <c r="E19" s="4"/>
      <c r="F19" s="5">
        <f t="shared" si="1"/>
        <v>2</v>
      </c>
      <c r="G19" s="40">
        <v>0</v>
      </c>
      <c r="H19" s="41">
        <v>3032800</v>
      </c>
      <c r="I19" s="41">
        <v>0</v>
      </c>
      <c r="J19" s="42">
        <v>3032800</v>
      </c>
    </row>
    <row r="20" spans="1:10" ht="51" customHeight="1">
      <c r="A20" s="27"/>
      <c r="B20" s="43" t="s">
        <v>15</v>
      </c>
      <c r="C20" s="35">
        <f>SUM(C21:C35)</f>
        <v>10</v>
      </c>
      <c r="D20" s="36">
        <f>SUM(D21:D35)</f>
        <v>4</v>
      </c>
      <c r="E20" s="36">
        <f>SUM(E21:E35)</f>
        <v>1</v>
      </c>
      <c r="F20" s="5">
        <f>SUM(F21:F35)</f>
        <v>15</v>
      </c>
      <c r="G20" s="37">
        <v>9572000</v>
      </c>
      <c r="H20" s="38">
        <v>6065600</v>
      </c>
      <c r="I20" s="38">
        <v>1702800</v>
      </c>
      <c r="J20" s="39">
        <v>17340400</v>
      </c>
    </row>
    <row r="21" spans="1:10" s="44" customFormat="1" ht="24.95" customHeight="1">
      <c r="A21" s="33">
        <v>1</v>
      </c>
      <c r="B21" s="2" t="s">
        <v>16</v>
      </c>
      <c r="C21" s="3">
        <v>1</v>
      </c>
      <c r="D21" s="4"/>
      <c r="E21" s="4"/>
      <c r="F21" s="5">
        <f t="shared" ref="F21:F35" si="2">C21+D21+E21</f>
        <v>1</v>
      </c>
      <c r="G21" s="40">
        <v>957200</v>
      </c>
      <c r="H21" s="41">
        <v>0</v>
      </c>
      <c r="I21" s="41">
        <v>0</v>
      </c>
      <c r="J21" s="42">
        <v>957200</v>
      </c>
    </row>
    <row r="22" spans="1:10" s="44" customFormat="1" ht="24.95" customHeight="1">
      <c r="A22" s="33">
        <v>2</v>
      </c>
      <c r="B22" s="2" t="s">
        <v>17</v>
      </c>
      <c r="C22" s="3"/>
      <c r="D22" s="4">
        <v>1</v>
      </c>
      <c r="E22" s="4"/>
      <c r="F22" s="5">
        <f t="shared" si="2"/>
        <v>1</v>
      </c>
      <c r="G22" s="40">
        <v>0</v>
      </c>
      <c r="H22" s="41">
        <v>1516400</v>
      </c>
      <c r="I22" s="41">
        <v>0</v>
      </c>
      <c r="J22" s="42">
        <v>1516400</v>
      </c>
    </row>
    <row r="23" spans="1:10" s="44" customFormat="1" ht="24.95" customHeight="1">
      <c r="A23" s="33">
        <v>3</v>
      </c>
      <c r="B23" s="2" t="s">
        <v>18</v>
      </c>
      <c r="C23" s="3">
        <v>1</v>
      </c>
      <c r="D23" s="4"/>
      <c r="E23" s="4"/>
      <c r="F23" s="5">
        <f t="shared" si="2"/>
        <v>1</v>
      </c>
      <c r="G23" s="40">
        <v>957200</v>
      </c>
      <c r="H23" s="41">
        <v>0</v>
      </c>
      <c r="I23" s="41">
        <v>0</v>
      </c>
      <c r="J23" s="42">
        <v>957200</v>
      </c>
    </row>
    <row r="24" spans="1:10" s="44" customFormat="1" ht="24.95" customHeight="1">
      <c r="A24" s="33">
        <v>4</v>
      </c>
      <c r="B24" s="2" t="s">
        <v>19</v>
      </c>
      <c r="C24" s="3"/>
      <c r="D24" s="4"/>
      <c r="E24" s="4">
        <v>1</v>
      </c>
      <c r="F24" s="5">
        <f t="shared" si="2"/>
        <v>1</v>
      </c>
      <c r="G24" s="40">
        <v>0</v>
      </c>
      <c r="H24" s="41">
        <v>0</v>
      </c>
      <c r="I24" s="41">
        <v>1702800</v>
      </c>
      <c r="J24" s="42">
        <v>1702800</v>
      </c>
    </row>
    <row r="25" spans="1:10" s="44" customFormat="1" ht="24.95" customHeight="1">
      <c r="A25" s="33">
        <v>5</v>
      </c>
      <c r="B25" s="2" t="s">
        <v>20</v>
      </c>
      <c r="C25" s="3"/>
      <c r="D25" s="4">
        <v>1</v>
      </c>
      <c r="E25" s="4"/>
      <c r="F25" s="5">
        <f t="shared" si="2"/>
        <v>1</v>
      </c>
      <c r="G25" s="40">
        <v>0</v>
      </c>
      <c r="H25" s="41">
        <v>1516400</v>
      </c>
      <c r="I25" s="41">
        <v>0</v>
      </c>
      <c r="J25" s="42">
        <v>1516400</v>
      </c>
    </row>
    <row r="26" spans="1:10" s="44" customFormat="1" ht="24.95" customHeight="1">
      <c r="A26" s="33">
        <v>6</v>
      </c>
      <c r="B26" s="2" t="s">
        <v>21</v>
      </c>
      <c r="C26" s="3">
        <v>1</v>
      </c>
      <c r="D26" s="4"/>
      <c r="E26" s="4"/>
      <c r="F26" s="5">
        <f t="shared" si="2"/>
        <v>1</v>
      </c>
      <c r="G26" s="40">
        <v>957200</v>
      </c>
      <c r="H26" s="41">
        <v>0</v>
      </c>
      <c r="I26" s="41">
        <v>0</v>
      </c>
      <c r="J26" s="42">
        <v>957200</v>
      </c>
    </row>
    <row r="27" spans="1:10" s="44" customFormat="1" ht="24.95" customHeight="1">
      <c r="A27" s="33">
        <v>7</v>
      </c>
      <c r="B27" s="2" t="s">
        <v>22</v>
      </c>
      <c r="C27" s="3"/>
      <c r="D27" s="4">
        <v>1</v>
      </c>
      <c r="E27" s="4"/>
      <c r="F27" s="5">
        <f t="shared" si="2"/>
        <v>1</v>
      </c>
      <c r="G27" s="40">
        <v>0</v>
      </c>
      <c r="H27" s="41">
        <v>1516400</v>
      </c>
      <c r="I27" s="41">
        <v>0</v>
      </c>
      <c r="J27" s="42">
        <v>1516400</v>
      </c>
    </row>
    <row r="28" spans="1:10" s="44" customFormat="1" ht="24.95" customHeight="1">
      <c r="A28" s="33">
        <v>9</v>
      </c>
      <c r="B28" s="2" t="s">
        <v>23</v>
      </c>
      <c r="C28" s="3">
        <v>1</v>
      </c>
      <c r="D28" s="4"/>
      <c r="E28" s="4"/>
      <c r="F28" s="5">
        <f t="shared" si="2"/>
        <v>1</v>
      </c>
      <c r="G28" s="40">
        <v>957200</v>
      </c>
      <c r="H28" s="41">
        <v>0</v>
      </c>
      <c r="I28" s="41">
        <v>0</v>
      </c>
      <c r="J28" s="42">
        <v>957200</v>
      </c>
    </row>
    <row r="29" spans="1:10" s="44" customFormat="1" ht="24.95" customHeight="1">
      <c r="A29" s="33">
        <v>10</v>
      </c>
      <c r="B29" s="2" t="s">
        <v>24</v>
      </c>
      <c r="C29" s="3">
        <v>1</v>
      </c>
      <c r="D29" s="4"/>
      <c r="E29" s="4"/>
      <c r="F29" s="5">
        <f t="shared" si="2"/>
        <v>1</v>
      </c>
      <c r="G29" s="40">
        <v>957200</v>
      </c>
      <c r="H29" s="41">
        <v>0</v>
      </c>
      <c r="I29" s="41">
        <v>0</v>
      </c>
      <c r="J29" s="42">
        <v>957200</v>
      </c>
    </row>
    <row r="30" spans="1:10" s="44" customFormat="1" ht="24.95" customHeight="1">
      <c r="A30" s="33">
        <v>11</v>
      </c>
      <c r="B30" s="2" t="s">
        <v>25</v>
      </c>
      <c r="C30" s="3"/>
      <c r="D30" s="4">
        <v>1</v>
      </c>
      <c r="E30" s="4"/>
      <c r="F30" s="5">
        <f t="shared" si="2"/>
        <v>1</v>
      </c>
      <c r="G30" s="40">
        <v>0</v>
      </c>
      <c r="H30" s="41">
        <v>1516400</v>
      </c>
      <c r="I30" s="41">
        <v>0</v>
      </c>
      <c r="J30" s="42">
        <v>1516400</v>
      </c>
    </row>
    <row r="31" spans="1:10" s="44" customFormat="1" ht="24.95" customHeight="1">
      <c r="A31" s="33">
        <v>12</v>
      </c>
      <c r="B31" s="2" t="s">
        <v>26</v>
      </c>
      <c r="C31" s="3">
        <v>1</v>
      </c>
      <c r="D31" s="4"/>
      <c r="E31" s="4"/>
      <c r="F31" s="5">
        <f t="shared" si="2"/>
        <v>1</v>
      </c>
      <c r="G31" s="40">
        <v>957200</v>
      </c>
      <c r="H31" s="41">
        <v>0</v>
      </c>
      <c r="I31" s="41">
        <v>0</v>
      </c>
      <c r="J31" s="42">
        <v>957200</v>
      </c>
    </row>
    <row r="32" spans="1:10" s="44" customFormat="1" ht="24.95" customHeight="1">
      <c r="A32" s="33">
        <v>14</v>
      </c>
      <c r="B32" s="2" t="s">
        <v>27</v>
      </c>
      <c r="C32" s="3">
        <v>1</v>
      </c>
      <c r="D32" s="4"/>
      <c r="E32" s="4"/>
      <c r="F32" s="5">
        <f t="shared" si="2"/>
        <v>1</v>
      </c>
      <c r="G32" s="40">
        <v>957200</v>
      </c>
      <c r="H32" s="41">
        <v>0</v>
      </c>
      <c r="I32" s="41">
        <v>0</v>
      </c>
      <c r="J32" s="42">
        <v>957200</v>
      </c>
    </row>
    <row r="33" spans="1:10" s="44" customFormat="1" ht="24.95" customHeight="1">
      <c r="A33" s="33">
        <v>15</v>
      </c>
      <c r="B33" s="2" t="s">
        <v>28</v>
      </c>
      <c r="C33" s="3">
        <v>1</v>
      </c>
      <c r="D33" s="4"/>
      <c r="E33" s="4"/>
      <c r="F33" s="5">
        <f t="shared" si="2"/>
        <v>1</v>
      </c>
      <c r="G33" s="40">
        <v>957200</v>
      </c>
      <c r="H33" s="41">
        <v>0</v>
      </c>
      <c r="I33" s="41">
        <v>0</v>
      </c>
      <c r="J33" s="42">
        <v>957200</v>
      </c>
    </row>
    <row r="34" spans="1:10" s="44" customFormat="1" ht="24.95" customHeight="1">
      <c r="A34" s="33">
        <v>16</v>
      </c>
      <c r="B34" s="2" t="s">
        <v>29</v>
      </c>
      <c r="C34" s="3">
        <v>1</v>
      </c>
      <c r="D34" s="4"/>
      <c r="E34" s="4"/>
      <c r="F34" s="5">
        <f t="shared" si="2"/>
        <v>1</v>
      </c>
      <c r="G34" s="40">
        <v>957200</v>
      </c>
      <c r="H34" s="41">
        <v>0</v>
      </c>
      <c r="I34" s="41">
        <v>0</v>
      </c>
      <c r="J34" s="42">
        <v>957200</v>
      </c>
    </row>
    <row r="35" spans="1:10" s="44" customFormat="1" ht="24.95" customHeight="1">
      <c r="A35" s="33">
        <v>18</v>
      </c>
      <c r="B35" s="2" t="s">
        <v>30</v>
      </c>
      <c r="C35" s="3">
        <v>1</v>
      </c>
      <c r="D35" s="4"/>
      <c r="E35" s="4"/>
      <c r="F35" s="5">
        <f t="shared" si="2"/>
        <v>1</v>
      </c>
      <c r="G35" s="40">
        <v>957200</v>
      </c>
      <c r="H35" s="41">
        <v>0</v>
      </c>
      <c r="I35" s="41">
        <v>0</v>
      </c>
      <c r="J35" s="42">
        <v>957200</v>
      </c>
    </row>
    <row r="36" spans="1:10" s="44" customFormat="1" ht="51" customHeight="1">
      <c r="A36" s="27"/>
      <c r="B36" s="43" t="s">
        <v>31</v>
      </c>
      <c r="C36" s="35">
        <f t="shared" ref="C36:E36" si="3">SUM(C37:C41)</f>
        <v>5</v>
      </c>
      <c r="D36" s="36">
        <f t="shared" si="3"/>
        <v>0</v>
      </c>
      <c r="E36" s="36">
        <f t="shared" si="3"/>
        <v>0</v>
      </c>
      <c r="F36" s="5">
        <f>SUM(F37:F41)</f>
        <v>5</v>
      </c>
      <c r="G36" s="37">
        <v>4786000</v>
      </c>
      <c r="H36" s="38">
        <v>0</v>
      </c>
      <c r="I36" s="38">
        <v>0</v>
      </c>
      <c r="J36" s="39">
        <v>4786000</v>
      </c>
    </row>
    <row r="37" spans="1:10" s="44" customFormat="1" ht="24.95" customHeight="1">
      <c r="A37" s="33">
        <v>1</v>
      </c>
      <c r="B37" s="2" t="s">
        <v>32</v>
      </c>
      <c r="C37" s="3">
        <v>1</v>
      </c>
      <c r="D37" s="4"/>
      <c r="E37" s="4"/>
      <c r="F37" s="5">
        <f>C37+D37+E37</f>
        <v>1</v>
      </c>
      <c r="G37" s="40">
        <v>957200</v>
      </c>
      <c r="H37" s="41">
        <v>0</v>
      </c>
      <c r="I37" s="41">
        <v>0</v>
      </c>
      <c r="J37" s="42">
        <v>957200</v>
      </c>
    </row>
    <row r="38" spans="1:10" s="44" customFormat="1" ht="24.95" customHeight="1">
      <c r="A38" s="33">
        <v>2</v>
      </c>
      <c r="B38" s="2" t="s">
        <v>33</v>
      </c>
      <c r="C38" s="3">
        <v>1</v>
      </c>
      <c r="D38" s="4"/>
      <c r="E38" s="4"/>
      <c r="F38" s="5">
        <f>C38+D38+E38</f>
        <v>1</v>
      </c>
      <c r="G38" s="40">
        <v>957200</v>
      </c>
      <c r="H38" s="41">
        <v>0</v>
      </c>
      <c r="I38" s="41">
        <v>0</v>
      </c>
      <c r="J38" s="42">
        <v>957200</v>
      </c>
    </row>
    <row r="39" spans="1:10" s="44" customFormat="1" ht="24.95" customHeight="1">
      <c r="A39" s="33">
        <v>3</v>
      </c>
      <c r="B39" s="2" t="s">
        <v>34</v>
      </c>
      <c r="C39" s="3">
        <v>1</v>
      </c>
      <c r="D39" s="4"/>
      <c r="E39" s="4"/>
      <c r="F39" s="5">
        <f>C39+D39+E39</f>
        <v>1</v>
      </c>
      <c r="G39" s="40">
        <v>957200</v>
      </c>
      <c r="H39" s="41">
        <v>0</v>
      </c>
      <c r="I39" s="41">
        <v>0</v>
      </c>
      <c r="J39" s="42">
        <v>957200</v>
      </c>
    </row>
    <row r="40" spans="1:10" s="44" customFormat="1" ht="24.95" customHeight="1">
      <c r="A40" s="33">
        <v>4</v>
      </c>
      <c r="B40" s="2" t="s">
        <v>35</v>
      </c>
      <c r="C40" s="3">
        <v>1</v>
      </c>
      <c r="D40" s="4"/>
      <c r="E40" s="4"/>
      <c r="F40" s="5">
        <f>C40+D40+E40</f>
        <v>1</v>
      </c>
      <c r="G40" s="40">
        <v>957200</v>
      </c>
      <c r="H40" s="41">
        <v>0</v>
      </c>
      <c r="I40" s="41">
        <v>0</v>
      </c>
      <c r="J40" s="42">
        <v>957200</v>
      </c>
    </row>
    <row r="41" spans="1:10" s="44" customFormat="1" ht="24.95" customHeight="1">
      <c r="A41" s="33">
        <v>5</v>
      </c>
      <c r="B41" s="2" t="s">
        <v>36</v>
      </c>
      <c r="C41" s="3">
        <v>1</v>
      </c>
      <c r="D41" s="4"/>
      <c r="E41" s="4"/>
      <c r="F41" s="5">
        <f>C41+D41+E41</f>
        <v>1</v>
      </c>
      <c r="G41" s="40">
        <v>957200</v>
      </c>
      <c r="H41" s="41">
        <v>0</v>
      </c>
      <c r="I41" s="41">
        <v>0</v>
      </c>
      <c r="J41" s="42">
        <v>957200</v>
      </c>
    </row>
    <row r="42" spans="1:10" s="44" customFormat="1" ht="78" customHeight="1">
      <c r="A42" s="27"/>
      <c r="B42" s="43" t="s">
        <v>37</v>
      </c>
      <c r="C42" s="35">
        <f t="shared" ref="C42:E42" si="4">SUM(C43:C52)</f>
        <v>9</v>
      </c>
      <c r="D42" s="36">
        <f t="shared" si="4"/>
        <v>1</v>
      </c>
      <c r="E42" s="36">
        <f t="shared" si="4"/>
        <v>0</v>
      </c>
      <c r="F42" s="5">
        <f>SUM(F43:F52)</f>
        <v>10</v>
      </c>
      <c r="G42" s="37">
        <v>8614800</v>
      </c>
      <c r="H42" s="38">
        <v>1516400</v>
      </c>
      <c r="I42" s="38">
        <v>0</v>
      </c>
      <c r="J42" s="39">
        <v>10131200</v>
      </c>
    </row>
    <row r="43" spans="1:10" s="44" customFormat="1" ht="24.95" customHeight="1">
      <c r="A43" s="27">
        <v>1</v>
      </c>
      <c r="B43" s="2" t="s">
        <v>38</v>
      </c>
      <c r="C43" s="3">
        <v>1</v>
      </c>
      <c r="D43" s="4"/>
      <c r="E43" s="4"/>
      <c r="F43" s="5">
        <f t="shared" ref="F43:F52" si="5">C43+D43+E43</f>
        <v>1</v>
      </c>
      <c r="G43" s="40">
        <v>957200</v>
      </c>
      <c r="H43" s="41">
        <v>0</v>
      </c>
      <c r="I43" s="41">
        <v>0</v>
      </c>
      <c r="J43" s="42">
        <v>957200</v>
      </c>
    </row>
    <row r="44" spans="1:10" s="44" customFormat="1" ht="24.95" customHeight="1">
      <c r="A44" s="27">
        <v>3</v>
      </c>
      <c r="B44" s="2" t="s">
        <v>39</v>
      </c>
      <c r="C44" s="3">
        <v>1</v>
      </c>
      <c r="D44" s="4"/>
      <c r="E44" s="4"/>
      <c r="F44" s="5">
        <f t="shared" si="5"/>
        <v>1</v>
      </c>
      <c r="G44" s="40">
        <v>957200</v>
      </c>
      <c r="H44" s="41">
        <v>0</v>
      </c>
      <c r="I44" s="41">
        <v>0</v>
      </c>
      <c r="J44" s="42">
        <v>957200</v>
      </c>
    </row>
    <row r="45" spans="1:10" s="44" customFormat="1" ht="24.95" customHeight="1">
      <c r="A45" s="27">
        <v>5</v>
      </c>
      <c r="B45" s="2" t="s">
        <v>40</v>
      </c>
      <c r="C45" s="3">
        <v>1</v>
      </c>
      <c r="D45" s="4"/>
      <c r="E45" s="4"/>
      <c r="F45" s="5">
        <f t="shared" si="5"/>
        <v>1</v>
      </c>
      <c r="G45" s="40">
        <v>957200</v>
      </c>
      <c r="H45" s="41">
        <v>0</v>
      </c>
      <c r="I45" s="41">
        <v>0</v>
      </c>
      <c r="J45" s="42">
        <v>957200</v>
      </c>
    </row>
    <row r="46" spans="1:10" s="44" customFormat="1" ht="24.95" customHeight="1">
      <c r="A46" s="27">
        <v>6</v>
      </c>
      <c r="B46" s="2" t="s">
        <v>41</v>
      </c>
      <c r="C46" s="3">
        <v>1</v>
      </c>
      <c r="D46" s="4"/>
      <c r="E46" s="4"/>
      <c r="F46" s="5">
        <f t="shared" si="5"/>
        <v>1</v>
      </c>
      <c r="G46" s="40">
        <v>957200</v>
      </c>
      <c r="H46" s="41">
        <v>0</v>
      </c>
      <c r="I46" s="41">
        <v>0</v>
      </c>
      <c r="J46" s="42">
        <v>957200</v>
      </c>
    </row>
    <row r="47" spans="1:10" s="44" customFormat="1" ht="24.95" customHeight="1">
      <c r="A47" s="27">
        <v>7</v>
      </c>
      <c r="B47" s="2" t="s">
        <v>42</v>
      </c>
      <c r="C47" s="3">
        <v>1</v>
      </c>
      <c r="D47" s="4"/>
      <c r="E47" s="4"/>
      <c r="F47" s="5">
        <f t="shared" si="5"/>
        <v>1</v>
      </c>
      <c r="G47" s="40">
        <v>957200</v>
      </c>
      <c r="H47" s="41">
        <v>0</v>
      </c>
      <c r="I47" s="41">
        <v>0</v>
      </c>
      <c r="J47" s="42">
        <v>957200</v>
      </c>
    </row>
    <row r="48" spans="1:10" s="44" customFormat="1" ht="24.95" customHeight="1">
      <c r="A48" s="27">
        <v>8</v>
      </c>
      <c r="B48" s="2" t="s">
        <v>43</v>
      </c>
      <c r="C48" s="3">
        <v>1</v>
      </c>
      <c r="D48" s="4"/>
      <c r="E48" s="4"/>
      <c r="F48" s="5">
        <f t="shared" si="5"/>
        <v>1</v>
      </c>
      <c r="G48" s="40">
        <v>957200</v>
      </c>
      <c r="H48" s="41">
        <v>0</v>
      </c>
      <c r="I48" s="41">
        <v>0</v>
      </c>
      <c r="J48" s="42">
        <v>957200</v>
      </c>
    </row>
    <row r="49" spans="1:10" s="44" customFormat="1" ht="24.95" customHeight="1">
      <c r="A49" s="27">
        <v>9</v>
      </c>
      <c r="B49" s="2" t="s">
        <v>44</v>
      </c>
      <c r="C49" s="3">
        <v>1</v>
      </c>
      <c r="D49" s="4"/>
      <c r="E49" s="4"/>
      <c r="F49" s="5">
        <f t="shared" si="5"/>
        <v>1</v>
      </c>
      <c r="G49" s="40">
        <v>957200</v>
      </c>
      <c r="H49" s="41">
        <v>0</v>
      </c>
      <c r="I49" s="41">
        <v>0</v>
      </c>
      <c r="J49" s="42">
        <v>957200</v>
      </c>
    </row>
    <row r="50" spans="1:10" s="44" customFormat="1" ht="24.95" customHeight="1">
      <c r="A50" s="27">
        <v>10</v>
      </c>
      <c r="B50" s="2" t="s">
        <v>45</v>
      </c>
      <c r="C50" s="3"/>
      <c r="D50" s="4">
        <v>1</v>
      </c>
      <c r="E50" s="4"/>
      <c r="F50" s="5">
        <f t="shared" si="5"/>
        <v>1</v>
      </c>
      <c r="G50" s="40">
        <v>0</v>
      </c>
      <c r="H50" s="41">
        <v>1516400</v>
      </c>
      <c r="I50" s="41">
        <v>0</v>
      </c>
      <c r="J50" s="42">
        <v>1516400</v>
      </c>
    </row>
    <row r="51" spans="1:10" s="44" customFormat="1" ht="24.95" customHeight="1">
      <c r="A51" s="27">
        <v>11</v>
      </c>
      <c r="B51" s="2" t="s">
        <v>46</v>
      </c>
      <c r="C51" s="3">
        <v>1</v>
      </c>
      <c r="D51" s="4"/>
      <c r="E51" s="4"/>
      <c r="F51" s="5">
        <f t="shared" si="5"/>
        <v>1</v>
      </c>
      <c r="G51" s="40">
        <v>957200</v>
      </c>
      <c r="H51" s="41">
        <v>0</v>
      </c>
      <c r="I51" s="41">
        <v>0</v>
      </c>
      <c r="J51" s="42">
        <v>957200</v>
      </c>
    </row>
    <row r="52" spans="1:10" s="44" customFormat="1" ht="24.95" customHeight="1">
      <c r="A52" s="27">
        <v>12</v>
      </c>
      <c r="B52" s="2" t="s">
        <v>47</v>
      </c>
      <c r="C52" s="3">
        <v>1</v>
      </c>
      <c r="D52" s="4"/>
      <c r="E52" s="4"/>
      <c r="F52" s="5">
        <f t="shared" si="5"/>
        <v>1</v>
      </c>
      <c r="G52" s="40">
        <v>957200</v>
      </c>
      <c r="H52" s="41">
        <v>0</v>
      </c>
      <c r="I52" s="41">
        <v>0</v>
      </c>
      <c r="J52" s="42">
        <v>957200</v>
      </c>
    </row>
    <row r="53" spans="1:10" s="44" customFormat="1" ht="54" customHeight="1">
      <c r="A53" s="27"/>
      <c r="B53" s="45" t="s">
        <v>48</v>
      </c>
      <c r="C53" s="35">
        <f>SUM(C54:C63)</f>
        <v>5</v>
      </c>
      <c r="D53" s="36">
        <f>SUM(D54:D63)</f>
        <v>2</v>
      </c>
      <c r="E53" s="36">
        <f>SUM(E54:E63)</f>
        <v>3</v>
      </c>
      <c r="F53" s="5">
        <f>SUM(F54:F63)</f>
        <v>10</v>
      </c>
      <c r="G53" s="37">
        <v>4786000</v>
      </c>
      <c r="H53" s="38">
        <v>3032800</v>
      </c>
      <c r="I53" s="38">
        <v>5108400</v>
      </c>
      <c r="J53" s="39">
        <v>12927200</v>
      </c>
    </row>
    <row r="54" spans="1:10" s="44" customFormat="1" ht="24.95" customHeight="1">
      <c r="A54" s="33">
        <v>2</v>
      </c>
      <c r="B54" s="2" t="s">
        <v>49</v>
      </c>
      <c r="C54" s="3"/>
      <c r="D54" s="4"/>
      <c r="E54" s="4">
        <v>1</v>
      </c>
      <c r="F54" s="5">
        <f t="shared" ref="F54:F63" si="6">C54+D54+E54</f>
        <v>1</v>
      </c>
      <c r="G54" s="40">
        <v>0</v>
      </c>
      <c r="H54" s="41">
        <v>0</v>
      </c>
      <c r="I54" s="41">
        <v>1702800</v>
      </c>
      <c r="J54" s="42">
        <v>1702800</v>
      </c>
    </row>
    <row r="55" spans="1:10" s="44" customFormat="1" ht="24.95" customHeight="1">
      <c r="A55" s="33">
        <v>3</v>
      </c>
      <c r="B55" s="2" t="s">
        <v>50</v>
      </c>
      <c r="C55" s="3"/>
      <c r="D55" s="4"/>
      <c r="E55" s="4">
        <v>1</v>
      </c>
      <c r="F55" s="5">
        <f t="shared" si="6"/>
        <v>1</v>
      </c>
      <c r="G55" s="40">
        <v>0</v>
      </c>
      <c r="H55" s="41">
        <v>0</v>
      </c>
      <c r="I55" s="41">
        <v>1702800</v>
      </c>
      <c r="J55" s="42">
        <v>1702800</v>
      </c>
    </row>
    <row r="56" spans="1:10" s="44" customFormat="1" ht="24.95" customHeight="1">
      <c r="A56" s="33">
        <v>4</v>
      </c>
      <c r="B56" s="2" t="s">
        <v>51</v>
      </c>
      <c r="C56" s="3">
        <v>1</v>
      </c>
      <c r="D56" s="4"/>
      <c r="E56" s="4"/>
      <c r="F56" s="5">
        <f t="shared" si="6"/>
        <v>1</v>
      </c>
      <c r="G56" s="40">
        <v>957200</v>
      </c>
      <c r="H56" s="41">
        <v>0</v>
      </c>
      <c r="I56" s="41">
        <v>0</v>
      </c>
      <c r="J56" s="42">
        <v>957200</v>
      </c>
    </row>
    <row r="57" spans="1:10" s="44" customFormat="1" ht="24.95" customHeight="1">
      <c r="A57" s="33">
        <v>6</v>
      </c>
      <c r="B57" s="2" t="s">
        <v>52</v>
      </c>
      <c r="C57" s="3"/>
      <c r="D57" s="4">
        <v>1</v>
      </c>
      <c r="E57" s="4"/>
      <c r="F57" s="5">
        <f t="shared" si="6"/>
        <v>1</v>
      </c>
      <c r="G57" s="40">
        <v>0</v>
      </c>
      <c r="H57" s="41">
        <v>1516400</v>
      </c>
      <c r="I57" s="41">
        <v>0</v>
      </c>
      <c r="J57" s="42">
        <v>1516400</v>
      </c>
    </row>
    <row r="58" spans="1:10" s="44" customFormat="1" ht="24.95" customHeight="1">
      <c r="A58" s="33">
        <v>8</v>
      </c>
      <c r="B58" s="2" t="s">
        <v>53</v>
      </c>
      <c r="C58" s="3">
        <v>1</v>
      </c>
      <c r="D58" s="4"/>
      <c r="E58" s="4"/>
      <c r="F58" s="5">
        <f t="shared" si="6"/>
        <v>1</v>
      </c>
      <c r="G58" s="40">
        <v>957200</v>
      </c>
      <c r="H58" s="41">
        <v>0</v>
      </c>
      <c r="I58" s="41">
        <v>0</v>
      </c>
      <c r="J58" s="42">
        <v>957200</v>
      </c>
    </row>
    <row r="59" spans="1:10" s="44" customFormat="1" ht="24.95" customHeight="1">
      <c r="A59" s="33">
        <v>9</v>
      </c>
      <c r="B59" s="2" t="s">
        <v>54</v>
      </c>
      <c r="C59" s="3">
        <v>1</v>
      </c>
      <c r="D59" s="4"/>
      <c r="E59" s="4"/>
      <c r="F59" s="5">
        <f t="shared" si="6"/>
        <v>1</v>
      </c>
      <c r="G59" s="40">
        <v>957200</v>
      </c>
      <c r="H59" s="41">
        <v>0</v>
      </c>
      <c r="I59" s="41">
        <v>0</v>
      </c>
      <c r="J59" s="42">
        <v>957200</v>
      </c>
    </row>
    <row r="60" spans="1:10" s="44" customFormat="1" ht="24.95" customHeight="1">
      <c r="A60" s="33">
        <v>10</v>
      </c>
      <c r="B60" s="2" t="s">
        <v>55</v>
      </c>
      <c r="C60" s="3"/>
      <c r="D60" s="4">
        <v>1</v>
      </c>
      <c r="E60" s="4"/>
      <c r="F60" s="5">
        <f t="shared" si="6"/>
        <v>1</v>
      </c>
      <c r="G60" s="40">
        <v>0</v>
      </c>
      <c r="H60" s="41">
        <v>1516400</v>
      </c>
      <c r="I60" s="41">
        <v>0</v>
      </c>
      <c r="J60" s="42">
        <v>1516400</v>
      </c>
    </row>
    <row r="61" spans="1:10" s="44" customFormat="1" ht="24.95" customHeight="1">
      <c r="A61" s="33">
        <v>11</v>
      </c>
      <c r="B61" s="2" t="s">
        <v>56</v>
      </c>
      <c r="C61" s="3">
        <v>1</v>
      </c>
      <c r="D61" s="4"/>
      <c r="E61" s="4"/>
      <c r="F61" s="5">
        <v>1</v>
      </c>
      <c r="G61" s="40">
        <v>957200</v>
      </c>
      <c r="H61" s="41">
        <v>0</v>
      </c>
      <c r="I61" s="41">
        <v>0</v>
      </c>
      <c r="J61" s="42">
        <v>957200</v>
      </c>
    </row>
    <row r="62" spans="1:10" s="44" customFormat="1" ht="24.95" customHeight="1">
      <c r="A62" s="33">
        <v>13</v>
      </c>
      <c r="B62" s="2" t="s">
        <v>57</v>
      </c>
      <c r="C62" s="3"/>
      <c r="D62" s="4"/>
      <c r="E62" s="4">
        <v>1</v>
      </c>
      <c r="F62" s="5">
        <f t="shared" si="6"/>
        <v>1</v>
      </c>
      <c r="G62" s="40">
        <v>0</v>
      </c>
      <c r="H62" s="41">
        <v>0</v>
      </c>
      <c r="I62" s="41">
        <v>1702800</v>
      </c>
      <c r="J62" s="42">
        <v>1702800</v>
      </c>
    </row>
    <row r="63" spans="1:10" s="44" customFormat="1" ht="24.95" customHeight="1">
      <c r="A63" s="33">
        <v>14</v>
      </c>
      <c r="B63" s="2" t="s">
        <v>58</v>
      </c>
      <c r="C63" s="3">
        <v>1</v>
      </c>
      <c r="D63" s="4"/>
      <c r="E63" s="4"/>
      <c r="F63" s="5">
        <f t="shared" si="6"/>
        <v>1</v>
      </c>
      <c r="G63" s="40">
        <v>957200</v>
      </c>
      <c r="H63" s="41">
        <v>0</v>
      </c>
      <c r="I63" s="41">
        <v>0</v>
      </c>
      <c r="J63" s="42">
        <v>957200</v>
      </c>
    </row>
    <row r="64" spans="1:10" s="44" customFormat="1" ht="50.25" customHeight="1">
      <c r="A64" s="27"/>
      <c r="B64" s="45" t="s">
        <v>59</v>
      </c>
      <c r="C64" s="35">
        <f t="shared" ref="C64:E64" si="7">SUM(C65:C68)</f>
        <v>3</v>
      </c>
      <c r="D64" s="36">
        <f t="shared" si="7"/>
        <v>1</v>
      </c>
      <c r="E64" s="36">
        <f t="shared" si="7"/>
        <v>0</v>
      </c>
      <c r="F64" s="5">
        <f>SUM(F65:F68)</f>
        <v>4</v>
      </c>
      <c r="G64" s="37">
        <v>2871600</v>
      </c>
      <c r="H64" s="38">
        <v>1516400</v>
      </c>
      <c r="I64" s="38">
        <v>0</v>
      </c>
      <c r="J64" s="39">
        <v>4388000</v>
      </c>
    </row>
    <row r="65" spans="1:10" s="44" customFormat="1" ht="24.95" customHeight="1">
      <c r="A65" s="27">
        <v>1</v>
      </c>
      <c r="B65" s="2" t="s">
        <v>60</v>
      </c>
      <c r="C65" s="3"/>
      <c r="D65" s="4">
        <v>1</v>
      </c>
      <c r="E65" s="4"/>
      <c r="F65" s="5">
        <f t="shared" ref="F65:F68" si="8">C65+D65+E65</f>
        <v>1</v>
      </c>
      <c r="G65" s="40">
        <v>0</v>
      </c>
      <c r="H65" s="41">
        <v>1516400</v>
      </c>
      <c r="I65" s="41">
        <v>0</v>
      </c>
      <c r="J65" s="42">
        <v>1516400</v>
      </c>
    </row>
    <row r="66" spans="1:10" s="44" customFormat="1" ht="24.95" customHeight="1">
      <c r="A66" s="27">
        <v>4</v>
      </c>
      <c r="B66" s="2" t="s">
        <v>61</v>
      </c>
      <c r="C66" s="3">
        <v>1</v>
      </c>
      <c r="D66" s="4"/>
      <c r="E66" s="4"/>
      <c r="F66" s="5">
        <f t="shared" si="8"/>
        <v>1</v>
      </c>
      <c r="G66" s="40">
        <v>957200</v>
      </c>
      <c r="H66" s="41">
        <v>0</v>
      </c>
      <c r="I66" s="41">
        <v>0</v>
      </c>
      <c r="J66" s="42">
        <v>957200</v>
      </c>
    </row>
    <row r="67" spans="1:10" s="44" customFormat="1" ht="24.95" customHeight="1">
      <c r="A67" s="27">
        <v>5</v>
      </c>
      <c r="B67" s="2" t="s">
        <v>62</v>
      </c>
      <c r="C67" s="3">
        <v>1</v>
      </c>
      <c r="D67" s="4"/>
      <c r="E67" s="4"/>
      <c r="F67" s="5">
        <f t="shared" si="8"/>
        <v>1</v>
      </c>
      <c r="G67" s="40">
        <v>957200</v>
      </c>
      <c r="H67" s="41">
        <v>0</v>
      </c>
      <c r="I67" s="41">
        <v>0</v>
      </c>
      <c r="J67" s="42">
        <v>957200</v>
      </c>
    </row>
    <row r="68" spans="1:10" s="44" customFormat="1" ht="24.95" customHeight="1">
      <c r="A68" s="27">
        <v>6</v>
      </c>
      <c r="B68" s="2" t="s">
        <v>63</v>
      </c>
      <c r="C68" s="3">
        <v>1</v>
      </c>
      <c r="D68" s="4"/>
      <c r="E68" s="4"/>
      <c r="F68" s="5">
        <f t="shared" si="8"/>
        <v>1</v>
      </c>
      <c r="G68" s="40">
        <v>957200</v>
      </c>
      <c r="H68" s="41">
        <v>0</v>
      </c>
      <c r="I68" s="41">
        <v>0</v>
      </c>
      <c r="J68" s="42">
        <v>957200</v>
      </c>
    </row>
    <row r="69" spans="1:10" s="44" customFormat="1" ht="50.25" customHeight="1">
      <c r="A69" s="27"/>
      <c r="B69" s="45" t="s">
        <v>64</v>
      </c>
      <c r="C69" s="35">
        <f t="shared" ref="C69:E69" si="9">SUM(C70:C75)</f>
        <v>4</v>
      </c>
      <c r="D69" s="36">
        <f t="shared" si="9"/>
        <v>2</v>
      </c>
      <c r="E69" s="36">
        <f t="shared" si="9"/>
        <v>0</v>
      </c>
      <c r="F69" s="5">
        <f>SUM(F70:F75)</f>
        <v>6</v>
      </c>
      <c r="G69" s="37">
        <v>3828800</v>
      </c>
      <c r="H69" s="38">
        <v>3032800</v>
      </c>
      <c r="I69" s="38">
        <v>0</v>
      </c>
      <c r="J69" s="39">
        <v>6861600</v>
      </c>
    </row>
    <row r="70" spans="1:10" s="44" customFormat="1" ht="24.95" customHeight="1">
      <c r="A70" s="33">
        <v>1</v>
      </c>
      <c r="B70" s="2" t="s">
        <v>65</v>
      </c>
      <c r="C70" s="3"/>
      <c r="D70" s="4">
        <v>1</v>
      </c>
      <c r="E70" s="4"/>
      <c r="F70" s="5">
        <f t="shared" ref="F70:F75" si="10">C70+D70+E70</f>
        <v>1</v>
      </c>
      <c r="G70" s="40">
        <v>0</v>
      </c>
      <c r="H70" s="41">
        <v>1516400</v>
      </c>
      <c r="I70" s="41">
        <v>0</v>
      </c>
      <c r="J70" s="42">
        <v>1516400</v>
      </c>
    </row>
    <row r="71" spans="1:10" s="44" customFormat="1" ht="24.95" customHeight="1">
      <c r="A71" s="33">
        <v>3</v>
      </c>
      <c r="B71" s="2" t="s">
        <v>66</v>
      </c>
      <c r="C71" s="3">
        <v>1</v>
      </c>
      <c r="D71" s="4"/>
      <c r="E71" s="4"/>
      <c r="F71" s="5">
        <f t="shared" si="10"/>
        <v>1</v>
      </c>
      <c r="G71" s="40">
        <v>957200</v>
      </c>
      <c r="H71" s="41">
        <v>0</v>
      </c>
      <c r="I71" s="41">
        <v>0</v>
      </c>
      <c r="J71" s="42">
        <v>957200</v>
      </c>
    </row>
    <row r="72" spans="1:10" ht="24.95" customHeight="1">
      <c r="A72" s="33">
        <v>7</v>
      </c>
      <c r="B72" s="2" t="s">
        <v>67</v>
      </c>
      <c r="C72" s="3"/>
      <c r="D72" s="4">
        <v>1</v>
      </c>
      <c r="E72" s="4"/>
      <c r="F72" s="5">
        <f t="shared" si="10"/>
        <v>1</v>
      </c>
      <c r="G72" s="40">
        <v>0</v>
      </c>
      <c r="H72" s="41">
        <v>1516400</v>
      </c>
      <c r="I72" s="41">
        <v>0</v>
      </c>
      <c r="J72" s="42">
        <v>1516400</v>
      </c>
    </row>
    <row r="73" spans="1:10" ht="24.95" customHeight="1">
      <c r="A73" s="33">
        <v>9</v>
      </c>
      <c r="B73" s="2" t="s">
        <v>68</v>
      </c>
      <c r="C73" s="3">
        <v>1</v>
      </c>
      <c r="D73" s="4"/>
      <c r="E73" s="4"/>
      <c r="F73" s="5">
        <f t="shared" si="10"/>
        <v>1</v>
      </c>
      <c r="G73" s="40">
        <v>957200</v>
      </c>
      <c r="H73" s="41">
        <v>0</v>
      </c>
      <c r="I73" s="41">
        <v>0</v>
      </c>
      <c r="J73" s="42">
        <v>957200</v>
      </c>
    </row>
    <row r="74" spans="1:10" ht="24.95" customHeight="1">
      <c r="A74" s="33">
        <v>10</v>
      </c>
      <c r="B74" s="2" t="s">
        <v>69</v>
      </c>
      <c r="C74" s="3">
        <v>1</v>
      </c>
      <c r="D74" s="4"/>
      <c r="E74" s="4"/>
      <c r="F74" s="5">
        <f t="shared" si="10"/>
        <v>1</v>
      </c>
      <c r="G74" s="40">
        <v>957200</v>
      </c>
      <c r="H74" s="41">
        <v>0</v>
      </c>
      <c r="I74" s="41">
        <v>0</v>
      </c>
      <c r="J74" s="42">
        <v>957200</v>
      </c>
    </row>
    <row r="75" spans="1:10" ht="24.95" customHeight="1">
      <c r="A75" s="33">
        <v>11</v>
      </c>
      <c r="B75" s="2" t="s">
        <v>70</v>
      </c>
      <c r="C75" s="3">
        <v>1</v>
      </c>
      <c r="D75" s="4"/>
      <c r="E75" s="4"/>
      <c r="F75" s="5">
        <f t="shared" si="10"/>
        <v>1</v>
      </c>
      <c r="G75" s="40">
        <v>957200</v>
      </c>
      <c r="H75" s="41">
        <v>0</v>
      </c>
      <c r="I75" s="41">
        <v>0</v>
      </c>
      <c r="J75" s="42">
        <v>957200</v>
      </c>
    </row>
    <row r="76" spans="1:10" ht="51" customHeight="1">
      <c r="A76" s="27"/>
      <c r="B76" s="45" t="s">
        <v>71</v>
      </c>
      <c r="C76" s="35">
        <f>SUM(C77:C83)</f>
        <v>3</v>
      </c>
      <c r="D76" s="36">
        <f>SUM(D77:D83)</f>
        <v>3</v>
      </c>
      <c r="E76" s="36">
        <f>SUM(E77:E83)</f>
        <v>1</v>
      </c>
      <c r="F76" s="5">
        <f>SUM(F77:F83)</f>
        <v>7</v>
      </c>
      <c r="G76" s="37">
        <v>2871600</v>
      </c>
      <c r="H76" s="38">
        <v>4549200</v>
      </c>
      <c r="I76" s="38">
        <v>1702800</v>
      </c>
      <c r="J76" s="39">
        <v>9123600</v>
      </c>
    </row>
    <row r="77" spans="1:10" ht="24.95" customHeight="1">
      <c r="A77" s="33">
        <v>1</v>
      </c>
      <c r="B77" s="2" t="s">
        <v>72</v>
      </c>
      <c r="C77" s="3">
        <v>1</v>
      </c>
      <c r="D77" s="4"/>
      <c r="E77" s="4"/>
      <c r="F77" s="5">
        <f t="shared" ref="F77:F83" si="11">C77+D77+E77</f>
        <v>1</v>
      </c>
      <c r="G77" s="40">
        <v>957200</v>
      </c>
      <c r="H77" s="41">
        <v>0</v>
      </c>
      <c r="I77" s="41">
        <v>0</v>
      </c>
      <c r="J77" s="42">
        <v>957200</v>
      </c>
    </row>
    <row r="78" spans="1:10" ht="24.95" customHeight="1">
      <c r="A78" s="33">
        <v>3</v>
      </c>
      <c r="B78" s="2" t="s">
        <v>73</v>
      </c>
      <c r="C78" s="3"/>
      <c r="D78" s="4">
        <v>1</v>
      </c>
      <c r="E78" s="4"/>
      <c r="F78" s="5">
        <f t="shared" si="11"/>
        <v>1</v>
      </c>
      <c r="G78" s="40">
        <v>0</v>
      </c>
      <c r="H78" s="41">
        <v>1516400</v>
      </c>
      <c r="I78" s="41">
        <v>0</v>
      </c>
      <c r="J78" s="42">
        <v>1516400</v>
      </c>
    </row>
    <row r="79" spans="1:10" ht="24.95" customHeight="1">
      <c r="A79" s="33">
        <v>4</v>
      </c>
      <c r="B79" s="2" t="s">
        <v>74</v>
      </c>
      <c r="C79" s="3"/>
      <c r="D79" s="4"/>
      <c r="E79" s="4">
        <v>1</v>
      </c>
      <c r="F79" s="5">
        <f t="shared" si="11"/>
        <v>1</v>
      </c>
      <c r="G79" s="40">
        <v>0</v>
      </c>
      <c r="H79" s="41">
        <v>0</v>
      </c>
      <c r="I79" s="41">
        <v>1702800</v>
      </c>
      <c r="J79" s="42">
        <v>1702800</v>
      </c>
    </row>
    <row r="80" spans="1:10" ht="24.95" customHeight="1">
      <c r="A80" s="33">
        <v>5</v>
      </c>
      <c r="B80" s="2" t="s">
        <v>75</v>
      </c>
      <c r="C80" s="3"/>
      <c r="D80" s="4">
        <v>1</v>
      </c>
      <c r="E80" s="4"/>
      <c r="F80" s="5">
        <f t="shared" si="11"/>
        <v>1</v>
      </c>
      <c r="G80" s="40">
        <v>0</v>
      </c>
      <c r="H80" s="41">
        <v>1516400</v>
      </c>
      <c r="I80" s="41">
        <v>0</v>
      </c>
      <c r="J80" s="42">
        <v>1516400</v>
      </c>
    </row>
    <row r="81" spans="1:10" ht="24.95" customHeight="1">
      <c r="A81" s="33">
        <v>7</v>
      </c>
      <c r="B81" s="2" t="s">
        <v>76</v>
      </c>
      <c r="C81" s="3">
        <v>1</v>
      </c>
      <c r="D81" s="4"/>
      <c r="E81" s="4"/>
      <c r="F81" s="5">
        <f t="shared" si="11"/>
        <v>1</v>
      </c>
      <c r="G81" s="40">
        <v>957200</v>
      </c>
      <c r="H81" s="41">
        <v>0</v>
      </c>
      <c r="I81" s="41">
        <v>0</v>
      </c>
      <c r="J81" s="42">
        <v>957200</v>
      </c>
    </row>
    <row r="82" spans="1:10" s="44" customFormat="1" ht="24.95" customHeight="1">
      <c r="A82" s="33">
        <v>9</v>
      </c>
      <c r="B82" s="2" t="s">
        <v>77</v>
      </c>
      <c r="C82" s="3"/>
      <c r="D82" s="4">
        <v>1</v>
      </c>
      <c r="E82" s="4"/>
      <c r="F82" s="5">
        <f t="shared" si="11"/>
        <v>1</v>
      </c>
      <c r="G82" s="40">
        <v>0</v>
      </c>
      <c r="H82" s="41">
        <v>1516400</v>
      </c>
      <c r="I82" s="41">
        <v>0</v>
      </c>
      <c r="J82" s="42">
        <v>1516400</v>
      </c>
    </row>
    <row r="83" spans="1:10" s="44" customFormat="1" ht="24.95" customHeight="1">
      <c r="A83" s="33">
        <v>10</v>
      </c>
      <c r="B83" s="2" t="s">
        <v>78</v>
      </c>
      <c r="C83" s="3">
        <v>1</v>
      </c>
      <c r="D83" s="4"/>
      <c r="E83" s="4"/>
      <c r="F83" s="5">
        <f t="shared" si="11"/>
        <v>1</v>
      </c>
      <c r="G83" s="40">
        <v>957200</v>
      </c>
      <c r="H83" s="41">
        <v>0</v>
      </c>
      <c r="I83" s="41">
        <v>0</v>
      </c>
      <c r="J83" s="42">
        <v>957200</v>
      </c>
    </row>
    <row r="84" spans="1:10" s="44" customFormat="1" ht="51.75" customHeight="1">
      <c r="A84" s="27"/>
      <c r="B84" s="45" t="s">
        <v>79</v>
      </c>
      <c r="C84" s="35">
        <f t="shared" ref="C84:E84" si="12">SUM(C85:C90)</f>
        <v>3</v>
      </c>
      <c r="D84" s="36">
        <f t="shared" si="12"/>
        <v>1</v>
      </c>
      <c r="E84" s="36">
        <f t="shared" si="12"/>
        <v>2</v>
      </c>
      <c r="F84" s="5">
        <f>SUM(F85:F90)</f>
        <v>6</v>
      </c>
      <c r="G84" s="37">
        <v>2871600</v>
      </c>
      <c r="H84" s="38">
        <v>1516400</v>
      </c>
      <c r="I84" s="38">
        <v>3405600</v>
      </c>
      <c r="J84" s="39">
        <v>7793600</v>
      </c>
    </row>
    <row r="85" spans="1:10" s="44" customFormat="1" ht="24.95" customHeight="1">
      <c r="A85" s="33">
        <v>1</v>
      </c>
      <c r="B85" s="2" t="s">
        <v>80</v>
      </c>
      <c r="C85" s="3">
        <v>1</v>
      </c>
      <c r="D85" s="4"/>
      <c r="E85" s="4"/>
      <c r="F85" s="5">
        <f t="shared" ref="F85:F90" si="13">C85+D85+E85</f>
        <v>1</v>
      </c>
      <c r="G85" s="40">
        <v>957200</v>
      </c>
      <c r="H85" s="41">
        <v>0</v>
      </c>
      <c r="I85" s="41">
        <v>0</v>
      </c>
      <c r="J85" s="42">
        <v>957200</v>
      </c>
    </row>
    <row r="86" spans="1:10" s="44" customFormat="1" ht="24.95" customHeight="1">
      <c r="A86" s="33">
        <v>2</v>
      </c>
      <c r="B86" s="2" t="s">
        <v>81</v>
      </c>
      <c r="C86" s="3"/>
      <c r="D86" s="4"/>
      <c r="E86" s="4">
        <v>1</v>
      </c>
      <c r="F86" s="5">
        <f t="shared" si="13"/>
        <v>1</v>
      </c>
      <c r="G86" s="40">
        <v>0</v>
      </c>
      <c r="H86" s="41">
        <v>0</v>
      </c>
      <c r="I86" s="41">
        <v>1702800</v>
      </c>
      <c r="J86" s="42">
        <v>1702800</v>
      </c>
    </row>
    <row r="87" spans="1:10" s="44" customFormat="1" ht="24.95" customHeight="1">
      <c r="A87" s="33">
        <v>3</v>
      </c>
      <c r="B87" s="2" t="s">
        <v>82</v>
      </c>
      <c r="C87" s="3"/>
      <c r="D87" s="4">
        <v>1</v>
      </c>
      <c r="E87" s="4"/>
      <c r="F87" s="5">
        <f t="shared" si="13"/>
        <v>1</v>
      </c>
      <c r="G87" s="40">
        <v>0</v>
      </c>
      <c r="H87" s="41">
        <v>1516400</v>
      </c>
      <c r="I87" s="41">
        <v>0</v>
      </c>
      <c r="J87" s="42">
        <v>1516400</v>
      </c>
    </row>
    <row r="88" spans="1:10" s="44" customFormat="1" ht="24.95" customHeight="1">
      <c r="A88" s="33">
        <v>5</v>
      </c>
      <c r="B88" s="2" t="s">
        <v>83</v>
      </c>
      <c r="C88" s="3">
        <v>1</v>
      </c>
      <c r="D88" s="4"/>
      <c r="E88" s="4"/>
      <c r="F88" s="5">
        <f t="shared" si="13"/>
        <v>1</v>
      </c>
      <c r="G88" s="40">
        <v>957200</v>
      </c>
      <c r="H88" s="41">
        <v>0</v>
      </c>
      <c r="I88" s="41">
        <v>0</v>
      </c>
      <c r="J88" s="42">
        <v>957200</v>
      </c>
    </row>
    <row r="89" spans="1:10" s="44" customFormat="1" ht="24.95" customHeight="1">
      <c r="A89" s="33">
        <v>7</v>
      </c>
      <c r="B89" s="2" t="s">
        <v>84</v>
      </c>
      <c r="C89" s="3">
        <v>1</v>
      </c>
      <c r="D89" s="4"/>
      <c r="E89" s="4"/>
      <c r="F89" s="5">
        <f t="shared" si="13"/>
        <v>1</v>
      </c>
      <c r="G89" s="40">
        <v>957200</v>
      </c>
      <c r="H89" s="41">
        <v>0</v>
      </c>
      <c r="I89" s="41">
        <v>0</v>
      </c>
      <c r="J89" s="42">
        <v>957200</v>
      </c>
    </row>
    <row r="90" spans="1:10" s="44" customFormat="1" ht="24.95" customHeight="1">
      <c r="A90" s="33">
        <v>8</v>
      </c>
      <c r="B90" s="2" t="s">
        <v>85</v>
      </c>
      <c r="C90" s="3"/>
      <c r="D90" s="4"/>
      <c r="E90" s="4">
        <v>1</v>
      </c>
      <c r="F90" s="5">
        <f t="shared" si="13"/>
        <v>1</v>
      </c>
      <c r="G90" s="40">
        <v>0</v>
      </c>
      <c r="H90" s="41">
        <v>0</v>
      </c>
      <c r="I90" s="41">
        <v>1702800</v>
      </c>
      <c r="J90" s="42">
        <v>1702800</v>
      </c>
    </row>
    <row r="91" spans="1:10" s="44" customFormat="1" ht="51" customHeight="1">
      <c r="A91" s="27"/>
      <c r="B91" s="45" t="s">
        <v>86</v>
      </c>
      <c r="C91" s="35">
        <f>SUM(C92:C93)</f>
        <v>1</v>
      </c>
      <c r="D91" s="36">
        <f>SUM(D92:D93)</f>
        <v>1</v>
      </c>
      <c r="E91" s="36">
        <f>SUM(E92:E93)</f>
        <v>0</v>
      </c>
      <c r="F91" s="5">
        <f>SUM(F92:F93)</f>
        <v>2</v>
      </c>
      <c r="G91" s="37">
        <v>957200</v>
      </c>
      <c r="H91" s="38">
        <v>1516400</v>
      </c>
      <c r="I91" s="38">
        <v>0</v>
      </c>
      <c r="J91" s="39">
        <v>2473600</v>
      </c>
    </row>
    <row r="92" spans="1:10" s="44" customFormat="1" ht="24.95" customHeight="1">
      <c r="A92" s="33">
        <v>1</v>
      </c>
      <c r="B92" s="2" t="s">
        <v>87</v>
      </c>
      <c r="C92" s="3">
        <v>1</v>
      </c>
      <c r="D92" s="4"/>
      <c r="E92" s="4"/>
      <c r="F92" s="5">
        <f>C92+D92+E92</f>
        <v>1</v>
      </c>
      <c r="G92" s="40">
        <v>957200</v>
      </c>
      <c r="H92" s="41">
        <v>0</v>
      </c>
      <c r="I92" s="41">
        <v>0</v>
      </c>
      <c r="J92" s="42">
        <v>957200</v>
      </c>
    </row>
    <row r="93" spans="1:10" s="44" customFormat="1" ht="24.95" customHeight="1">
      <c r="A93" s="33">
        <v>2</v>
      </c>
      <c r="B93" s="2" t="s">
        <v>67</v>
      </c>
      <c r="C93" s="3"/>
      <c r="D93" s="4">
        <v>1</v>
      </c>
      <c r="E93" s="4"/>
      <c r="F93" s="5">
        <f>C93+D93+E93</f>
        <v>1</v>
      </c>
      <c r="G93" s="40">
        <v>0</v>
      </c>
      <c r="H93" s="41">
        <v>1516400</v>
      </c>
      <c r="I93" s="41">
        <v>0</v>
      </c>
      <c r="J93" s="42">
        <v>1516400</v>
      </c>
    </row>
    <row r="94" spans="1:10" ht="51" customHeight="1">
      <c r="A94" s="27"/>
      <c r="B94" s="45" t="s">
        <v>88</v>
      </c>
      <c r="C94" s="35">
        <f t="shared" ref="C94:E94" si="14">SUM(C95:C97)</f>
        <v>3</v>
      </c>
      <c r="D94" s="36">
        <f t="shared" si="14"/>
        <v>0</v>
      </c>
      <c r="E94" s="36">
        <f t="shared" si="14"/>
        <v>0</v>
      </c>
      <c r="F94" s="5">
        <f>SUM(F95:F97)</f>
        <v>3</v>
      </c>
      <c r="G94" s="37">
        <v>2871600</v>
      </c>
      <c r="H94" s="38">
        <v>0</v>
      </c>
      <c r="I94" s="38">
        <v>0</v>
      </c>
      <c r="J94" s="39">
        <v>2871600</v>
      </c>
    </row>
    <row r="95" spans="1:10" ht="24.95" customHeight="1">
      <c r="A95" s="33">
        <v>1</v>
      </c>
      <c r="B95" s="2" t="s">
        <v>89</v>
      </c>
      <c r="C95" s="3">
        <v>1</v>
      </c>
      <c r="D95" s="4"/>
      <c r="E95" s="4"/>
      <c r="F95" s="5">
        <f>C95+D95+E95</f>
        <v>1</v>
      </c>
      <c r="G95" s="40">
        <v>957200</v>
      </c>
      <c r="H95" s="41">
        <v>0</v>
      </c>
      <c r="I95" s="41">
        <v>0</v>
      </c>
      <c r="J95" s="42">
        <v>957200</v>
      </c>
    </row>
    <row r="96" spans="1:10" ht="24.95" customHeight="1">
      <c r="A96" s="33">
        <v>2</v>
      </c>
      <c r="B96" s="2" t="s">
        <v>90</v>
      </c>
      <c r="C96" s="3">
        <v>1</v>
      </c>
      <c r="D96" s="4"/>
      <c r="E96" s="4"/>
      <c r="F96" s="5">
        <f>C96+D96+E96</f>
        <v>1</v>
      </c>
      <c r="G96" s="40">
        <v>957200</v>
      </c>
      <c r="H96" s="41">
        <v>0</v>
      </c>
      <c r="I96" s="41">
        <v>0</v>
      </c>
      <c r="J96" s="42">
        <v>957200</v>
      </c>
    </row>
    <row r="97" spans="1:10" ht="24.95" customHeight="1">
      <c r="A97" s="33">
        <v>3</v>
      </c>
      <c r="B97" s="2" t="s">
        <v>91</v>
      </c>
      <c r="C97" s="3">
        <v>1</v>
      </c>
      <c r="D97" s="4"/>
      <c r="E97" s="4"/>
      <c r="F97" s="5">
        <f>C97+D97+E97</f>
        <v>1</v>
      </c>
      <c r="G97" s="40">
        <v>957200</v>
      </c>
      <c r="H97" s="41">
        <v>0</v>
      </c>
      <c r="I97" s="41">
        <v>0</v>
      </c>
      <c r="J97" s="42">
        <v>957200</v>
      </c>
    </row>
    <row r="98" spans="1:10" ht="51" customHeight="1">
      <c r="A98" s="27"/>
      <c r="B98" s="43" t="s">
        <v>92</v>
      </c>
      <c r="C98" s="35">
        <f t="shared" ref="C98:E98" si="15">C99</f>
        <v>1</v>
      </c>
      <c r="D98" s="36">
        <f>D99</f>
        <v>0</v>
      </c>
      <c r="E98" s="36">
        <f t="shared" si="15"/>
        <v>0</v>
      </c>
      <c r="F98" s="5">
        <f>F99</f>
        <v>1</v>
      </c>
      <c r="G98" s="37">
        <v>957200</v>
      </c>
      <c r="H98" s="38">
        <v>0</v>
      </c>
      <c r="I98" s="38">
        <v>0</v>
      </c>
      <c r="J98" s="39">
        <v>957200</v>
      </c>
    </row>
    <row r="99" spans="1:10" ht="24.95" customHeight="1">
      <c r="A99" s="33">
        <v>1</v>
      </c>
      <c r="B99" s="2" t="s">
        <v>93</v>
      </c>
      <c r="C99" s="3">
        <v>1</v>
      </c>
      <c r="D99" s="4"/>
      <c r="E99" s="4"/>
      <c r="F99" s="5">
        <f>C99+D99+E99</f>
        <v>1</v>
      </c>
      <c r="G99" s="40">
        <v>957200</v>
      </c>
      <c r="H99" s="41">
        <v>0</v>
      </c>
      <c r="I99" s="41">
        <v>0</v>
      </c>
      <c r="J99" s="42">
        <v>957200</v>
      </c>
    </row>
    <row r="100" spans="1:10" ht="39.75" customHeight="1">
      <c r="A100" s="33"/>
      <c r="B100" s="46" t="s">
        <v>94</v>
      </c>
      <c r="C100" s="35">
        <f t="shared" ref="C100:E100" si="16">C101</f>
        <v>1</v>
      </c>
      <c r="D100" s="36">
        <f t="shared" si="16"/>
        <v>0</v>
      </c>
      <c r="E100" s="36">
        <f t="shared" si="16"/>
        <v>0</v>
      </c>
      <c r="F100" s="5">
        <f>F101</f>
        <v>1</v>
      </c>
      <c r="G100" s="37">
        <v>957200</v>
      </c>
      <c r="H100" s="38">
        <v>0</v>
      </c>
      <c r="I100" s="38">
        <v>0</v>
      </c>
      <c r="J100" s="39">
        <v>957200</v>
      </c>
    </row>
    <row r="101" spans="1:10" ht="24.95" customHeight="1" thickBot="1">
      <c r="A101" s="47">
        <v>1</v>
      </c>
      <c r="B101" s="48" t="s">
        <v>95</v>
      </c>
      <c r="C101" s="47">
        <v>1</v>
      </c>
      <c r="D101" s="49"/>
      <c r="E101" s="49"/>
      <c r="F101" s="6">
        <v>1</v>
      </c>
      <c r="G101" s="50">
        <v>957200</v>
      </c>
      <c r="H101" s="51">
        <v>0</v>
      </c>
      <c r="I101" s="51">
        <v>0</v>
      </c>
      <c r="J101" s="52">
        <v>957200</v>
      </c>
    </row>
    <row r="102" spans="1:10" ht="24.95" customHeight="1"/>
    <row r="103" spans="1:10">
      <c r="G103" s="53"/>
      <c r="H103" s="53"/>
      <c r="I103" s="53"/>
    </row>
    <row r="105" spans="1:10" ht="15">
      <c r="E105" s="54"/>
      <c r="F105" s="55"/>
      <c r="G105" s="54"/>
      <c r="H105" s="55"/>
      <c r="I105" s="54"/>
      <c r="J105" s="56"/>
    </row>
  </sheetData>
  <mergeCells count="4">
    <mergeCell ref="A7:B8"/>
    <mergeCell ref="C7:F7"/>
    <mergeCell ref="G7:J7"/>
    <mergeCell ref="A5:J5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 с занятыми ставками</vt:lpstr>
      <vt:lpstr>'ИТОГ с занятыми ставками'!Заголовки_для_печати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afanasieva</dc:creator>
  <cp:lastModifiedBy>gorbacheva</cp:lastModifiedBy>
  <cp:lastPrinted>2020-01-22T15:16:27Z</cp:lastPrinted>
  <dcterms:created xsi:type="dcterms:W3CDTF">2020-01-15T11:59:56Z</dcterms:created>
  <dcterms:modified xsi:type="dcterms:W3CDTF">2020-01-28T13:07:45Z</dcterms:modified>
</cp:coreProperties>
</file>